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2" windowWidth="12384" windowHeight="9312" activeTab="0"/>
  </bookViews>
  <sheets>
    <sheet name="Лист1" sheetId="1" r:id="rId1"/>
    <sheet name="Лист2" sheetId="2" r:id="rId2"/>
    <sheet name="Лист3" sheetId="3" r:id="rId3"/>
  </sheets>
  <definedNames>
    <definedName name="DEL">'Лист1'!$F$7</definedName>
    <definedName name="OUT">'Лист1'!$F$5</definedName>
    <definedName name="PLL">'Лист1'!$F$6</definedName>
    <definedName name="ПЧ">'Лист1'!$F$4</definedName>
  </definedNames>
  <calcPr fullCalcOnLoad="1"/>
</workbook>
</file>

<file path=xl/sharedStrings.xml><?xml version="1.0" encoding="utf-8"?>
<sst xmlns="http://schemas.openxmlformats.org/spreadsheetml/2006/main" count="25" uniqueCount="21">
  <si>
    <t>Диапазон, м</t>
  </si>
  <si>
    <t>Расчет частот синтезатора по диапазонам</t>
  </si>
  <si>
    <t>знак ПЧ</t>
  </si>
  <si>
    <t>Divider</t>
  </si>
  <si>
    <t xml:space="preserve"> OUT</t>
  </si>
  <si>
    <t xml:space="preserve"> PLL</t>
  </si>
  <si>
    <t xml:space="preserve">перестройка </t>
  </si>
  <si>
    <t xml:space="preserve"> ГПД</t>
  </si>
  <si>
    <t>диапазон</t>
  </si>
  <si>
    <t>VCO</t>
  </si>
  <si>
    <t>DDS , Гц</t>
  </si>
  <si>
    <t>частот,кГц</t>
  </si>
  <si>
    <t>DDS</t>
  </si>
  <si>
    <t>v3.0</t>
  </si>
  <si>
    <t xml:space="preserve"> kHz</t>
  </si>
  <si>
    <t>ПЧ ,</t>
  </si>
  <si>
    <t>делитель на выходе устройства</t>
  </si>
  <si>
    <t>делитель в цепи ФАПЧ</t>
  </si>
  <si>
    <t>делитель после DDS</t>
  </si>
  <si>
    <t>Подставить нужные значения :</t>
  </si>
  <si>
    <t>&lt;&lt;---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</si>
</sst>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/>
    </xf>
    <xf numFmtId="0" fontId="4" fillId="4" borderId="2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right"/>
    </xf>
    <xf numFmtId="0" fontId="4" fillId="5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11" borderId="0" xfId="0" applyFont="1" applyFill="1" applyBorder="1" applyAlignment="1">
      <alignment horizontal="right"/>
    </xf>
    <xf numFmtId="0" fontId="4" fillId="11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11" borderId="1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5" zoomScaleNormal="75" workbookViewId="0" topLeftCell="A1">
      <selection activeCell="C16" sqref="C16"/>
    </sheetView>
  </sheetViews>
  <sheetFormatPr defaultColWidth="9.00390625" defaultRowHeight="12.75"/>
  <cols>
    <col min="1" max="1" width="12.50390625" style="0" customWidth="1"/>
    <col min="2" max="2" width="11.625" style="0" customWidth="1"/>
    <col min="3" max="3" width="10.50390625" style="0" customWidth="1"/>
    <col min="4" max="4" width="8.125" style="0" customWidth="1"/>
    <col min="5" max="5" width="12.50390625" style="0" customWidth="1"/>
    <col min="6" max="6" width="11.875" style="0" customWidth="1"/>
    <col min="7" max="8" width="12.50390625" style="0" customWidth="1"/>
    <col min="9" max="9" width="16.50390625" style="0" customWidth="1"/>
    <col min="10" max="10" width="17.1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1">
      <c r="A2" s="3"/>
      <c r="B2" s="4" t="s">
        <v>1</v>
      </c>
      <c r="C2" s="4"/>
      <c r="D2" s="4"/>
      <c r="E2" s="5"/>
      <c r="F2" s="5"/>
      <c r="G2" s="5"/>
      <c r="H2" s="29" t="s">
        <v>13</v>
      </c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6" t="s">
        <v>15</v>
      </c>
      <c r="E4" s="7" t="s">
        <v>14</v>
      </c>
      <c r="F4" s="30">
        <v>8862</v>
      </c>
      <c r="G4" s="34" t="s">
        <v>20</v>
      </c>
      <c r="H4" s="26" t="s">
        <v>19</v>
      </c>
      <c r="I4" s="26"/>
      <c r="J4" s="26"/>
    </row>
    <row r="5" spans="1:10" ht="15">
      <c r="A5" s="3"/>
      <c r="B5" s="3"/>
      <c r="C5" s="3"/>
      <c r="D5" s="8" t="s">
        <v>3</v>
      </c>
      <c r="E5" s="9" t="s">
        <v>4</v>
      </c>
      <c r="F5" s="31">
        <v>4</v>
      </c>
      <c r="G5" s="3"/>
      <c r="H5" s="26" t="s">
        <v>16</v>
      </c>
      <c r="I5" s="26"/>
      <c r="J5" s="26"/>
    </row>
    <row r="6" spans="1:10" ht="15">
      <c r="A6" s="3"/>
      <c r="B6" s="3"/>
      <c r="C6" s="3"/>
      <c r="D6" s="10" t="s">
        <v>3</v>
      </c>
      <c r="E6" s="11" t="s">
        <v>5</v>
      </c>
      <c r="F6" s="32">
        <v>256</v>
      </c>
      <c r="G6" s="3"/>
      <c r="H6" s="26" t="s">
        <v>17</v>
      </c>
      <c r="I6" s="26"/>
      <c r="J6" s="26"/>
    </row>
    <row r="7" spans="1:10" ht="15">
      <c r="A7" s="3"/>
      <c r="B7" s="3"/>
      <c r="C7" s="3"/>
      <c r="D7" s="27" t="s">
        <v>3</v>
      </c>
      <c r="E7" s="28" t="s">
        <v>12</v>
      </c>
      <c r="F7" s="33">
        <v>1</v>
      </c>
      <c r="G7" s="3"/>
      <c r="H7" s="26" t="s">
        <v>18</v>
      </c>
      <c r="I7" s="26"/>
      <c r="J7" s="26"/>
    </row>
    <row r="8" spans="1:10" ht="15">
      <c r="A8" s="3"/>
      <c r="B8" s="3"/>
      <c r="C8" s="3"/>
      <c r="D8" s="3"/>
      <c r="E8" s="12"/>
      <c r="F8" s="13"/>
      <c r="G8" s="3"/>
      <c r="H8" s="3"/>
      <c r="I8" s="3"/>
      <c r="J8" s="3"/>
    </row>
    <row r="9" spans="1:10" ht="24.75" customHeight="1">
      <c r="A9" s="23" t="s">
        <v>0</v>
      </c>
      <c r="B9" s="19" t="s">
        <v>8</v>
      </c>
      <c r="C9" s="20" t="s">
        <v>11</v>
      </c>
      <c r="D9" s="22" t="s">
        <v>2</v>
      </c>
      <c r="E9" s="17" t="s">
        <v>6</v>
      </c>
      <c r="F9" s="18" t="s">
        <v>7</v>
      </c>
      <c r="G9" s="24" t="s">
        <v>8</v>
      </c>
      <c r="H9" s="25" t="s">
        <v>9</v>
      </c>
      <c r="I9" s="15" t="s">
        <v>8</v>
      </c>
      <c r="J9" s="16" t="s">
        <v>10</v>
      </c>
    </row>
    <row r="10" spans="1:10" ht="30" customHeight="1">
      <c r="A10" s="1">
        <v>160</v>
      </c>
      <c r="B10" s="14">
        <v>1810</v>
      </c>
      <c r="C10" s="14">
        <v>2000</v>
      </c>
      <c r="D10" s="1">
        <v>1</v>
      </c>
      <c r="E10" s="14">
        <f>B10+ПЧ*D10</f>
        <v>10672</v>
      </c>
      <c r="F10" s="14">
        <f>C10+ПЧ*D10</f>
        <v>10862</v>
      </c>
      <c r="G10" s="14">
        <f>E10*OUT</f>
        <v>42688</v>
      </c>
      <c r="H10" s="14">
        <f>F10*OUT</f>
        <v>43448</v>
      </c>
      <c r="I10" s="21">
        <f>G10/PLL*1000*DEL</f>
        <v>166750</v>
      </c>
      <c r="J10" s="21">
        <f aca="true" t="shared" si="0" ref="J10:J18">H10/PLL*1000*DEL</f>
        <v>169718.75</v>
      </c>
    </row>
    <row r="11" spans="1:10" ht="30" customHeight="1">
      <c r="A11" s="1">
        <v>80</v>
      </c>
      <c r="B11" s="1">
        <v>3500</v>
      </c>
      <c r="C11" s="1">
        <v>3800</v>
      </c>
      <c r="D11" s="1">
        <v>1</v>
      </c>
      <c r="E11" s="1">
        <f aca="true" t="shared" si="1" ref="E11:E18">B11+ПЧ*D11</f>
        <v>12362</v>
      </c>
      <c r="F11" s="1">
        <f aca="true" t="shared" si="2" ref="F11:F18">C11+ПЧ*D11</f>
        <v>12662</v>
      </c>
      <c r="G11" s="1">
        <f aca="true" t="shared" si="3" ref="G11:G18">E11*OUT</f>
        <v>49448</v>
      </c>
      <c r="H11" s="1">
        <f aca="true" t="shared" si="4" ref="H11:H18">F11*OUT</f>
        <v>50648</v>
      </c>
      <c r="I11" s="2">
        <f aca="true" t="shared" si="5" ref="I11:I18">G11/PLL*1000*DEL</f>
        <v>193156.25</v>
      </c>
      <c r="J11" s="2">
        <f t="shared" si="0"/>
        <v>197843.75</v>
      </c>
    </row>
    <row r="12" spans="1:10" ht="30" customHeight="1">
      <c r="A12" s="1">
        <v>40</v>
      </c>
      <c r="B12" s="1">
        <v>7000</v>
      </c>
      <c r="C12" s="1">
        <v>7300</v>
      </c>
      <c r="D12" s="1">
        <v>1</v>
      </c>
      <c r="E12" s="1">
        <f t="shared" si="1"/>
        <v>15862</v>
      </c>
      <c r="F12" s="1">
        <f t="shared" si="2"/>
        <v>16162</v>
      </c>
      <c r="G12" s="1">
        <f t="shared" si="3"/>
        <v>63448</v>
      </c>
      <c r="H12" s="1">
        <f t="shared" si="4"/>
        <v>64648</v>
      </c>
      <c r="I12" s="2">
        <f t="shared" si="5"/>
        <v>247843.75</v>
      </c>
      <c r="J12" s="2">
        <f t="shared" si="0"/>
        <v>252531.25</v>
      </c>
    </row>
    <row r="13" spans="1:10" ht="30" customHeight="1">
      <c r="A13" s="1">
        <v>30</v>
      </c>
      <c r="B13" s="1">
        <v>10100</v>
      </c>
      <c r="C13" s="1">
        <v>10150</v>
      </c>
      <c r="D13" s="1">
        <v>1</v>
      </c>
      <c r="E13" s="1">
        <f t="shared" si="1"/>
        <v>18962</v>
      </c>
      <c r="F13" s="1">
        <f t="shared" si="2"/>
        <v>19012</v>
      </c>
      <c r="G13" s="1">
        <f t="shared" si="3"/>
        <v>75848</v>
      </c>
      <c r="H13" s="1">
        <f t="shared" si="4"/>
        <v>76048</v>
      </c>
      <c r="I13" s="2">
        <f t="shared" si="5"/>
        <v>296281.25</v>
      </c>
      <c r="J13" s="2">
        <f t="shared" si="0"/>
        <v>297062.5</v>
      </c>
    </row>
    <row r="14" spans="1:10" ht="30" customHeight="1">
      <c r="A14" s="1">
        <v>20</v>
      </c>
      <c r="B14" s="1">
        <v>14000</v>
      </c>
      <c r="C14" s="1">
        <v>14350</v>
      </c>
      <c r="D14" s="1">
        <v>-1</v>
      </c>
      <c r="E14" s="1">
        <f t="shared" si="1"/>
        <v>5138</v>
      </c>
      <c r="F14" s="1">
        <f t="shared" si="2"/>
        <v>5488</v>
      </c>
      <c r="G14" s="1">
        <f t="shared" si="3"/>
        <v>20552</v>
      </c>
      <c r="H14" s="1">
        <f t="shared" si="4"/>
        <v>21952</v>
      </c>
      <c r="I14" s="2">
        <f t="shared" si="5"/>
        <v>80281.25</v>
      </c>
      <c r="J14" s="2">
        <f t="shared" si="0"/>
        <v>85750</v>
      </c>
    </row>
    <row r="15" spans="1:10" ht="30" customHeight="1">
      <c r="A15" s="1">
        <v>17</v>
      </c>
      <c r="B15" s="1">
        <v>18068</v>
      </c>
      <c r="C15" s="1">
        <v>18200</v>
      </c>
      <c r="D15" s="1">
        <v>-1</v>
      </c>
      <c r="E15" s="1">
        <f t="shared" si="1"/>
        <v>9206</v>
      </c>
      <c r="F15" s="1">
        <f t="shared" si="2"/>
        <v>9338</v>
      </c>
      <c r="G15" s="1">
        <f t="shared" si="3"/>
        <v>36824</v>
      </c>
      <c r="H15" s="1">
        <f t="shared" si="4"/>
        <v>37352</v>
      </c>
      <c r="I15" s="2">
        <f t="shared" si="5"/>
        <v>143843.75</v>
      </c>
      <c r="J15" s="2">
        <f t="shared" si="0"/>
        <v>145906.25</v>
      </c>
    </row>
    <row r="16" spans="1:10" ht="30" customHeight="1">
      <c r="A16" s="1">
        <v>15</v>
      </c>
      <c r="B16" s="1">
        <v>21000</v>
      </c>
      <c r="C16" s="1">
        <v>21450</v>
      </c>
      <c r="D16" s="1">
        <v>-1</v>
      </c>
      <c r="E16" s="1">
        <f t="shared" si="1"/>
        <v>12138</v>
      </c>
      <c r="F16" s="1">
        <f t="shared" si="2"/>
        <v>12588</v>
      </c>
      <c r="G16" s="1">
        <f t="shared" si="3"/>
        <v>48552</v>
      </c>
      <c r="H16" s="1">
        <f t="shared" si="4"/>
        <v>50352</v>
      </c>
      <c r="I16" s="2">
        <f t="shared" si="5"/>
        <v>189656.25</v>
      </c>
      <c r="J16" s="2">
        <f t="shared" si="0"/>
        <v>196687.5</v>
      </c>
    </row>
    <row r="17" spans="1:10" ht="30" customHeight="1">
      <c r="A17" s="1">
        <v>12</v>
      </c>
      <c r="B17" s="1">
        <v>24890</v>
      </c>
      <c r="C17" s="1">
        <v>25140</v>
      </c>
      <c r="D17" s="1">
        <v>-1</v>
      </c>
      <c r="E17" s="1">
        <f t="shared" si="1"/>
        <v>16028</v>
      </c>
      <c r="F17" s="1">
        <f t="shared" si="2"/>
        <v>16278</v>
      </c>
      <c r="G17" s="1">
        <f t="shared" si="3"/>
        <v>64112</v>
      </c>
      <c r="H17" s="1">
        <f t="shared" si="4"/>
        <v>65112</v>
      </c>
      <c r="I17" s="2">
        <f t="shared" si="5"/>
        <v>250437.5</v>
      </c>
      <c r="J17" s="2">
        <f t="shared" si="0"/>
        <v>254343.75</v>
      </c>
    </row>
    <row r="18" spans="1:10" ht="30" customHeight="1">
      <c r="A18" s="1">
        <v>10</v>
      </c>
      <c r="B18" s="1">
        <v>28000</v>
      </c>
      <c r="C18" s="1">
        <v>29700</v>
      </c>
      <c r="D18" s="1">
        <v>-1</v>
      </c>
      <c r="E18" s="1">
        <f t="shared" si="1"/>
        <v>19138</v>
      </c>
      <c r="F18" s="1">
        <f t="shared" si="2"/>
        <v>20838</v>
      </c>
      <c r="G18" s="1">
        <f t="shared" si="3"/>
        <v>76552</v>
      </c>
      <c r="H18" s="1">
        <f t="shared" si="4"/>
        <v>83352</v>
      </c>
      <c r="I18" s="2">
        <f t="shared" si="5"/>
        <v>299031.25</v>
      </c>
      <c r="J18" s="2">
        <f t="shared" si="0"/>
        <v>325593.75</v>
      </c>
    </row>
  </sheetData>
  <printOptions gridLines="1"/>
  <pageMargins left="0.41" right="0.5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Медиком МТД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Печников</dc:creator>
  <cp:keywords/>
  <dc:description/>
  <cp:lastModifiedBy>UT2FW</cp:lastModifiedBy>
  <cp:lastPrinted>2002-04-02T12:33:54Z</cp:lastPrinted>
  <dcterms:created xsi:type="dcterms:W3CDTF">2000-09-04T10:32:37Z</dcterms:created>
  <dcterms:modified xsi:type="dcterms:W3CDTF">2003-02-03T18:24:21Z</dcterms:modified>
  <cp:category/>
  <cp:version/>
  <cp:contentType/>
  <cp:contentStatus/>
</cp:coreProperties>
</file>